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5605" windowHeight="16065" tabRatio="500"/>
  </bookViews>
  <sheets>
    <sheet name="STable 3.3" sheetId="1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3" i="1"/>
  <c r="C82"/>
  <c r="C81"/>
  <c r="C80"/>
  <c r="C79"/>
  <c r="C78"/>
  <c r="C77"/>
  <c r="C76"/>
  <c r="C65"/>
  <c r="C62"/>
  <c r="C60"/>
  <c r="C56"/>
  <c r="C54"/>
  <c r="C53"/>
  <c r="C51"/>
  <c r="C49"/>
  <c r="C46"/>
  <c r="C45"/>
  <c r="C44"/>
  <c r="C41"/>
  <c r="C28"/>
  <c r="C27"/>
  <c r="C25"/>
  <c r="C24"/>
  <c r="C23"/>
  <c r="C22"/>
  <c r="C21"/>
  <c r="C3"/>
  <c r="C2"/>
</calcChain>
</file>

<file path=xl/sharedStrings.xml><?xml version="1.0" encoding="utf-8"?>
<sst xmlns="http://schemas.openxmlformats.org/spreadsheetml/2006/main" count="363" uniqueCount="102">
  <si>
    <t xml:space="preserve">Paired or Single </t>
  </si>
  <si>
    <t>Data Type</t>
  </si>
  <si>
    <t>SRA Number(s)</t>
  </si>
  <si>
    <t>SRR921318</t>
  </si>
  <si>
    <t>SRR921317</t>
  </si>
  <si>
    <t>SRR352144</t>
  </si>
  <si>
    <t>SRR352142</t>
  </si>
  <si>
    <t>SRR352141</t>
  </si>
  <si>
    <t>SRR352140</t>
  </si>
  <si>
    <t>SRR352139</t>
  </si>
  <si>
    <t>SRR352138</t>
  </si>
  <si>
    <t>SRR349787</t>
  </si>
  <si>
    <t>SRR349786</t>
  </si>
  <si>
    <t>SRR349785</t>
  </si>
  <si>
    <t>Single</t>
  </si>
  <si>
    <t>RNA-Seq</t>
  </si>
  <si>
    <t>Read Length (bp)</t>
  </si>
  <si>
    <t>SRR349772</t>
  </si>
  <si>
    <t>SRR349771</t>
  </si>
  <si>
    <t>SRR349769</t>
  </si>
  <si>
    <t>SRR349768</t>
  </si>
  <si>
    <t>SRR349767</t>
  </si>
  <si>
    <t>SRR349754</t>
  </si>
  <si>
    <t>SRR349646</t>
  </si>
  <si>
    <t>SRR349645</t>
  </si>
  <si>
    <t>SRR349644</t>
  </si>
  <si>
    <t>SRR349643</t>
  </si>
  <si>
    <t>DRR001053</t>
  </si>
  <si>
    <t>DRR001055_DRR001054</t>
  </si>
  <si>
    <t>51, 76</t>
  </si>
  <si>
    <t>Paired</t>
  </si>
  <si>
    <t>DRR000760</t>
  </si>
  <si>
    <t>DRR000759</t>
  </si>
  <si>
    <t>DRR000752</t>
  </si>
  <si>
    <t>DRR000751</t>
  </si>
  <si>
    <t>DRR000761</t>
  </si>
  <si>
    <t>DRR000745</t>
  </si>
  <si>
    <t>DRR001048</t>
  </si>
  <si>
    <t>DRR001045</t>
  </si>
  <si>
    <t>DRR001046</t>
  </si>
  <si>
    <t>DRR001050</t>
  </si>
  <si>
    <t>DRR001051</t>
  </si>
  <si>
    <t>DRR001047</t>
  </si>
  <si>
    <t>DRR001049</t>
  </si>
  <si>
    <t>SRR447126</t>
  </si>
  <si>
    <t>SRR447125</t>
  </si>
  <si>
    <t>SRR447124</t>
  </si>
  <si>
    <t>SRR447123</t>
  </si>
  <si>
    <t>SRR447122</t>
  </si>
  <si>
    <t>SRR447121</t>
  </si>
  <si>
    <t>SRR447120</t>
  </si>
  <si>
    <t>SRR447119</t>
  </si>
  <si>
    <t>SRR447118</t>
  </si>
  <si>
    <t>SRR447117</t>
  </si>
  <si>
    <t>Bases (Mbp)</t>
  </si>
  <si>
    <t>SRR1117110</t>
  </si>
  <si>
    <t>SRR1117184</t>
  </si>
  <si>
    <t>SRR1106688</t>
  </si>
  <si>
    <t>SRR1106687</t>
  </si>
  <si>
    <t>SRR035253</t>
  </si>
  <si>
    <t>SRR035254</t>
  </si>
  <si>
    <t>SRR035255</t>
  </si>
  <si>
    <t>SRR035256</t>
  </si>
  <si>
    <t>SRR035257</t>
  </si>
  <si>
    <t>SRR035258</t>
  </si>
  <si>
    <t>SRR921329,SRR921327</t>
  </si>
  <si>
    <t>SRR921328,SRR921326</t>
  </si>
  <si>
    <t>Species</t>
  </si>
  <si>
    <t>B. distachyon</t>
  </si>
  <si>
    <t>SRR299250,SRR299249,SRR299248</t>
  </si>
  <si>
    <t>SRR299247,SRR299246,SRR299245</t>
  </si>
  <si>
    <t>SRR299244,SRR299243,SRR299242</t>
  </si>
  <si>
    <t>SRR299241,SRR299240,SRR299239</t>
  </si>
  <si>
    <t>SRR299238,SRR299237,SRR299236</t>
  </si>
  <si>
    <t>SRR299235,SRR299234,SRR299233</t>
  </si>
  <si>
    <t>SRR299232,SRR299231,SRR299230</t>
  </si>
  <si>
    <t>SRR299229,SRR299228,SRR299227</t>
  </si>
  <si>
    <t>Sorghum</t>
  </si>
  <si>
    <t>DRR000766,DRR000755</t>
  </si>
  <si>
    <t>DRR000767,DRR000756</t>
  </si>
  <si>
    <t>DRR000758,DRR000764</t>
  </si>
  <si>
    <t>DRR000746,DRR000748</t>
  </si>
  <si>
    <t>DRR000763,DRR000753,DRR000749</t>
  </si>
  <si>
    <t>DRR000762,DRR000769</t>
  </si>
  <si>
    <t>DRR000754,DRR000765</t>
  </si>
  <si>
    <t>DRR001024,DRR001031,DRR001038</t>
  </si>
  <si>
    <t>DRR001040,DRR001026,DRR001033</t>
  </si>
  <si>
    <t>DRR001027,DRR001034,DRR001041</t>
  </si>
  <si>
    <t>DRR001039,DRR001025,DRR001032</t>
  </si>
  <si>
    <t>DRR001029,DRR001036,DRR001043</t>
  </si>
  <si>
    <t>SRR408749,SRR408748</t>
  </si>
  <si>
    <t>SRR408747,SRR408746,SRR408745</t>
  </si>
  <si>
    <t>SRR408744,SRR408743,SRR408742</t>
  </si>
  <si>
    <t>SRR408741,SRR408740,SRR408739</t>
  </si>
  <si>
    <t>SRR408738,SRR408737</t>
  </si>
  <si>
    <t>SRR408736,SRR408735</t>
  </si>
  <si>
    <t>SRR408734,SRR408733,SRR408732</t>
  </si>
  <si>
    <t>SRR408731,SRR408730,SRR408729</t>
  </si>
  <si>
    <t>SRR976343,SRR976342</t>
  </si>
  <si>
    <t>SRR976337,SRR976336</t>
  </si>
  <si>
    <t>SRR976339,SRR976340</t>
  </si>
  <si>
    <t>Rice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</si>
</sst>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</cellXfs>
  <cellStyles count="20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0"/>
  <sheetViews>
    <sheetView tabSelected="1" zoomScaleNormal="100" zoomScalePageLayoutView="150" workbookViewId="0">
      <pane ySplit="1" topLeftCell="A2" activePane="bottomLeft" state="frozen"/>
      <selection pane="bottomLeft"/>
    </sheetView>
  </sheetViews>
  <sheetFormatPr defaultColWidth="10.875" defaultRowHeight="12.75"/>
  <cols>
    <col min="1" max="1" width="10.625" style="2" bestFit="1" customWidth="1"/>
    <col min="2" max="2" width="12.875" style="2" customWidth="1"/>
    <col min="3" max="3" width="6.875" style="2" bestFit="1" customWidth="1"/>
    <col min="4" max="4" width="5.875" style="2" bestFit="1" customWidth="1"/>
    <col min="5" max="5" width="7.25" style="2" bestFit="1" customWidth="1"/>
    <col min="6" max="6" width="7.875" style="2" bestFit="1" customWidth="1"/>
    <col min="7" max="16384" width="10.875" style="2"/>
  </cols>
  <sheetData>
    <row r="1" spans="1:6" s="1" customFormat="1" ht="38.25">
      <c r="A1" s="1" t="s">
        <v>67</v>
      </c>
      <c r="B1" s="1" t="s">
        <v>2</v>
      </c>
      <c r="C1" s="1" t="s">
        <v>54</v>
      </c>
      <c r="D1" s="1" t="s">
        <v>16</v>
      </c>
      <c r="E1" s="1" t="s">
        <v>0</v>
      </c>
      <c r="F1" s="1" t="s">
        <v>1</v>
      </c>
    </row>
    <row r="2" spans="1:6">
      <c r="A2" s="3" t="s">
        <v>68</v>
      </c>
      <c r="B2" s="2" t="s">
        <v>65</v>
      </c>
      <c r="C2" s="2">
        <f>351.5+590.8</f>
        <v>942.3</v>
      </c>
      <c r="D2" s="2">
        <v>35</v>
      </c>
      <c r="E2" s="2" t="s">
        <v>14</v>
      </c>
      <c r="F2" s="2" t="s">
        <v>15</v>
      </c>
    </row>
    <row r="3" spans="1:6">
      <c r="A3" s="3" t="s">
        <v>68</v>
      </c>
      <c r="B3" s="2" t="s">
        <v>66</v>
      </c>
      <c r="C3" s="2">
        <f>539.4 +480.9</f>
        <v>1020.3</v>
      </c>
      <c r="D3" s="2">
        <v>35</v>
      </c>
      <c r="E3" s="2" t="s">
        <v>14</v>
      </c>
      <c r="F3" s="2" t="s">
        <v>15</v>
      </c>
    </row>
    <row r="4" spans="1:6">
      <c r="A4" s="3" t="s">
        <v>68</v>
      </c>
      <c r="B4" s="2" t="s">
        <v>3</v>
      </c>
      <c r="C4" s="2">
        <v>612.6</v>
      </c>
      <c r="D4" s="2">
        <v>49</v>
      </c>
      <c r="E4" s="2" t="s">
        <v>14</v>
      </c>
      <c r="F4" s="2" t="s">
        <v>15</v>
      </c>
    </row>
    <row r="5" spans="1:6">
      <c r="A5" s="3" t="s">
        <v>68</v>
      </c>
      <c r="B5" s="2" t="s">
        <v>4</v>
      </c>
      <c r="C5" s="2">
        <v>616.79999999999995</v>
      </c>
      <c r="D5" s="2">
        <v>49</v>
      </c>
      <c r="E5" s="2" t="s">
        <v>14</v>
      </c>
      <c r="F5" s="2" t="s">
        <v>15</v>
      </c>
    </row>
    <row r="6" spans="1:6">
      <c r="A6" s="3" t="s">
        <v>68</v>
      </c>
      <c r="B6" s="2" t="s">
        <v>5</v>
      </c>
      <c r="C6" s="2">
        <v>919.9</v>
      </c>
      <c r="D6" s="2">
        <v>35</v>
      </c>
      <c r="E6" s="2" t="s">
        <v>14</v>
      </c>
      <c r="F6" s="2" t="s">
        <v>15</v>
      </c>
    </row>
    <row r="7" spans="1:6">
      <c r="A7" s="3" t="s">
        <v>68</v>
      </c>
      <c r="B7" s="2" t="s">
        <v>6</v>
      </c>
      <c r="C7" s="2">
        <v>957.8</v>
      </c>
      <c r="D7" s="2">
        <v>35</v>
      </c>
      <c r="E7" s="2" t="s">
        <v>14</v>
      </c>
      <c r="F7" s="2" t="s">
        <v>15</v>
      </c>
    </row>
    <row r="8" spans="1:6">
      <c r="A8" s="3" t="s">
        <v>68</v>
      </c>
      <c r="B8" s="2" t="s">
        <v>7</v>
      </c>
      <c r="C8" s="2">
        <v>901.8</v>
      </c>
      <c r="D8" s="2">
        <v>35</v>
      </c>
      <c r="E8" s="2" t="s">
        <v>14</v>
      </c>
      <c r="F8" s="2" t="s">
        <v>15</v>
      </c>
    </row>
    <row r="9" spans="1:6">
      <c r="A9" s="3" t="s">
        <v>68</v>
      </c>
      <c r="B9" s="2" t="s">
        <v>8</v>
      </c>
      <c r="C9" s="2">
        <v>912.1</v>
      </c>
      <c r="D9" s="2">
        <v>35</v>
      </c>
      <c r="E9" s="2" t="s">
        <v>14</v>
      </c>
      <c r="F9" s="2" t="s">
        <v>15</v>
      </c>
    </row>
    <row r="10" spans="1:6">
      <c r="A10" s="3" t="s">
        <v>68</v>
      </c>
      <c r="B10" s="2" t="s">
        <v>9</v>
      </c>
      <c r="C10" s="2">
        <v>907.3</v>
      </c>
      <c r="D10" s="2">
        <v>35</v>
      </c>
      <c r="E10" s="2" t="s">
        <v>14</v>
      </c>
      <c r="F10" s="2" t="s">
        <v>15</v>
      </c>
    </row>
    <row r="11" spans="1:6">
      <c r="A11" s="3" t="s">
        <v>68</v>
      </c>
      <c r="B11" s="2" t="s">
        <v>10</v>
      </c>
      <c r="C11" s="2">
        <v>784</v>
      </c>
      <c r="D11" s="2">
        <v>35</v>
      </c>
      <c r="E11" s="2" t="s">
        <v>14</v>
      </c>
      <c r="F11" s="2" t="s">
        <v>15</v>
      </c>
    </row>
    <row r="12" spans="1:6">
      <c r="A12" s="3" t="s">
        <v>68</v>
      </c>
      <c r="B12" s="2" t="s">
        <v>11</v>
      </c>
      <c r="C12" s="2">
        <v>809.8</v>
      </c>
      <c r="D12" s="2">
        <v>35</v>
      </c>
      <c r="E12" s="2" t="s">
        <v>14</v>
      </c>
      <c r="F12" s="2" t="s">
        <v>15</v>
      </c>
    </row>
    <row r="13" spans="1:6">
      <c r="A13" s="3" t="s">
        <v>68</v>
      </c>
      <c r="B13" s="2" t="s">
        <v>12</v>
      </c>
      <c r="C13" s="2">
        <v>616</v>
      </c>
      <c r="D13" s="2">
        <v>35</v>
      </c>
      <c r="E13" s="2" t="s">
        <v>14</v>
      </c>
      <c r="F13" s="2" t="s">
        <v>15</v>
      </c>
    </row>
    <row r="14" spans="1:6">
      <c r="A14" s="3" t="s">
        <v>68</v>
      </c>
      <c r="B14" s="2" t="s">
        <v>13</v>
      </c>
      <c r="C14" s="2">
        <v>965.1</v>
      </c>
      <c r="D14" s="2">
        <v>40</v>
      </c>
      <c r="E14" s="2" t="s">
        <v>14</v>
      </c>
      <c r="F14" s="2" t="s">
        <v>15</v>
      </c>
    </row>
    <row r="15" spans="1:6">
      <c r="A15" s="3" t="s">
        <v>68</v>
      </c>
      <c r="B15" s="2" t="s">
        <v>59</v>
      </c>
      <c r="C15" s="2">
        <v>1400</v>
      </c>
      <c r="D15" s="2">
        <v>36</v>
      </c>
      <c r="E15" s="2" t="s">
        <v>14</v>
      </c>
      <c r="F15" s="2" t="s">
        <v>15</v>
      </c>
    </row>
    <row r="16" spans="1:6">
      <c r="A16" s="3" t="s">
        <v>68</v>
      </c>
      <c r="B16" s="2" t="s">
        <v>60</v>
      </c>
      <c r="C16" s="2">
        <v>1900</v>
      </c>
      <c r="D16" s="2">
        <v>36</v>
      </c>
      <c r="E16" s="2" t="s">
        <v>14</v>
      </c>
      <c r="F16" s="2" t="s">
        <v>15</v>
      </c>
    </row>
    <row r="17" spans="1:6">
      <c r="A17" s="3" t="s">
        <v>68</v>
      </c>
      <c r="B17" s="2" t="s">
        <v>61</v>
      </c>
      <c r="C17" s="2">
        <v>376.8</v>
      </c>
      <c r="D17" s="2">
        <v>36</v>
      </c>
      <c r="E17" s="2" t="s">
        <v>14</v>
      </c>
      <c r="F17" s="2" t="s">
        <v>15</v>
      </c>
    </row>
    <row r="18" spans="1:6">
      <c r="A18" s="3" t="s">
        <v>68</v>
      </c>
      <c r="B18" s="2" t="s">
        <v>62</v>
      </c>
      <c r="C18" s="2">
        <v>1600</v>
      </c>
      <c r="D18" s="2">
        <v>36</v>
      </c>
      <c r="E18" s="2" t="s">
        <v>14</v>
      </c>
      <c r="F18" s="2" t="s">
        <v>15</v>
      </c>
    </row>
    <row r="19" spans="1:6">
      <c r="A19" s="3" t="s">
        <v>68</v>
      </c>
      <c r="B19" s="2" t="s">
        <v>63</v>
      </c>
      <c r="C19" s="2">
        <v>3400</v>
      </c>
      <c r="D19" s="2">
        <v>36</v>
      </c>
      <c r="E19" s="2" t="s">
        <v>14</v>
      </c>
      <c r="F19" s="2" t="s">
        <v>15</v>
      </c>
    </row>
    <row r="20" spans="1:6">
      <c r="A20" s="3" t="s">
        <v>68</v>
      </c>
      <c r="B20" s="2" t="s">
        <v>64</v>
      </c>
      <c r="C20" s="2">
        <v>2300</v>
      </c>
      <c r="D20" s="2">
        <v>36</v>
      </c>
      <c r="E20" s="2" t="s">
        <v>14</v>
      </c>
      <c r="F20" s="2" t="s">
        <v>15</v>
      </c>
    </row>
    <row r="21" spans="1:6">
      <c r="A21" s="2" t="s">
        <v>77</v>
      </c>
      <c r="B21" s="2" t="s">
        <v>69</v>
      </c>
      <c r="C21" s="2">
        <f>1600+ 2600+1100</f>
        <v>5300</v>
      </c>
      <c r="D21" s="2" t="s">
        <v>29</v>
      </c>
      <c r="E21" s="2" t="s">
        <v>14</v>
      </c>
      <c r="F21" s="2" t="s">
        <v>15</v>
      </c>
    </row>
    <row r="22" spans="1:6">
      <c r="A22" s="2" t="s">
        <v>77</v>
      </c>
      <c r="B22" s="2" t="s">
        <v>70</v>
      </c>
      <c r="C22" s="2">
        <f>1900+1300+1300</f>
        <v>4500</v>
      </c>
      <c r="D22" s="2">
        <v>51</v>
      </c>
      <c r="E22" s="2" t="s">
        <v>14</v>
      </c>
      <c r="F22" s="2" t="s">
        <v>15</v>
      </c>
    </row>
    <row r="23" spans="1:6">
      <c r="A23" s="2" t="s">
        <v>77</v>
      </c>
      <c r="B23" s="2" t="s">
        <v>71</v>
      </c>
      <c r="C23" s="2">
        <f>1900+1300+1300</f>
        <v>4500</v>
      </c>
      <c r="D23" s="2">
        <v>51</v>
      </c>
      <c r="E23" s="2" t="s">
        <v>14</v>
      </c>
      <c r="F23" s="2" t="s">
        <v>15</v>
      </c>
    </row>
    <row r="24" spans="1:6">
      <c r="A24" s="2" t="s">
        <v>77</v>
      </c>
      <c r="B24" s="2" t="s">
        <v>72</v>
      </c>
      <c r="C24" s="2">
        <f>1800+1200+1100</f>
        <v>4100</v>
      </c>
      <c r="D24" s="2">
        <v>51</v>
      </c>
      <c r="E24" s="2" t="s">
        <v>14</v>
      </c>
      <c r="F24" s="2" t="s">
        <v>15</v>
      </c>
    </row>
    <row r="25" spans="1:6">
      <c r="A25" s="2" t="s">
        <v>77</v>
      </c>
      <c r="B25" s="2" t="s">
        <v>73</v>
      </c>
      <c r="C25" s="2">
        <f>1900+1400+1400</f>
        <v>4700</v>
      </c>
      <c r="D25" s="2">
        <v>51</v>
      </c>
      <c r="E25" s="2" t="s">
        <v>14</v>
      </c>
      <c r="F25" s="2" t="s">
        <v>15</v>
      </c>
    </row>
    <row r="26" spans="1:6">
      <c r="A26" s="2" t="s">
        <v>77</v>
      </c>
      <c r="B26" s="2" t="s">
        <v>74</v>
      </c>
      <c r="C26" s="2">
        <v>4600</v>
      </c>
      <c r="D26" s="2">
        <v>51</v>
      </c>
      <c r="E26" s="2" t="s">
        <v>14</v>
      </c>
      <c r="F26" s="2" t="s">
        <v>15</v>
      </c>
    </row>
    <row r="27" spans="1:6">
      <c r="A27" s="2" t="s">
        <v>77</v>
      </c>
      <c r="B27" s="2" t="s">
        <v>75</v>
      </c>
      <c r="C27" s="2">
        <f>1800+1300+1100</f>
        <v>4200</v>
      </c>
      <c r="D27" s="2">
        <v>51</v>
      </c>
      <c r="E27" s="2" t="s">
        <v>14</v>
      </c>
      <c r="F27" s="2" t="s">
        <v>15</v>
      </c>
    </row>
    <row r="28" spans="1:6">
      <c r="A28" s="2" t="s">
        <v>77</v>
      </c>
      <c r="B28" s="2" t="s">
        <v>76</v>
      </c>
      <c r="C28" s="2">
        <f>1900+1300+1100</f>
        <v>4300</v>
      </c>
      <c r="D28" s="2">
        <v>51</v>
      </c>
      <c r="E28" s="2" t="s">
        <v>14</v>
      </c>
      <c r="F28" s="2" t="s">
        <v>15</v>
      </c>
    </row>
    <row r="29" spans="1:6">
      <c r="A29" s="2" t="s">
        <v>77</v>
      </c>
      <c r="B29" s="2" t="s">
        <v>17</v>
      </c>
      <c r="C29" s="2">
        <v>1200</v>
      </c>
      <c r="D29" s="2">
        <v>35</v>
      </c>
      <c r="E29" s="2" t="s">
        <v>14</v>
      </c>
      <c r="F29" s="2" t="s">
        <v>15</v>
      </c>
    </row>
    <row r="30" spans="1:6">
      <c r="A30" s="2" t="s">
        <v>77</v>
      </c>
      <c r="B30" s="2" t="s">
        <v>18</v>
      </c>
      <c r="C30" s="2">
        <v>914.1</v>
      </c>
      <c r="D30" s="2">
        <v>35</v>
      </c>
      <c r="E30" s="2" t="s">
        <v>14</v>
      </c>
      <c r="F30" s="2" t="s">
        <v>15</v>
      </c>
    </row>
    <row r="31" spans="1:6">
      <c r="A31" s="2" t="s">
        <v>77</v>
      </c>
      <c r="B31" s="2" t="s">
        <v>19</v>
      </c>
      <c r="C31" s="2">
        <v>800.8</v>
      </c>
      <c r="D31" s="2">
        <v>35</v>
      </c>
      <c r="E31" s="2" t="s">
        <v>14</v>
      </c>
      <c r="F31" s="2" t="s">
        <v>15</v>
      </c>
    </row>
    <row r="32" spans="1:6">
      <c r="A32" s="2" t="s">
        <v>77</v>
      </c>
      <c r="B32" s="2" t="s">
        <v>20</v>
      </c>
      <c r="C32" s="2">
        <v>719</v>
      </c>
      <c r="D32" s="2">
        <v>35</v>
      </c>
      <c r="E32" s="2" t="s">
        <v>14</v>
      </c>
      <c r="F32" s="2" t="s">
        <v>15</v>
      </c>
    </row>
    <row r="33" spans="1:6">
      <c r="A33" s="2" t="s">
        <v>77</v>
      </c>
      <c r="B33" s="2" t="s">
        <v>21</v>
      </c>
      <c r="C33" s="2">
        <v>865.5</v>
      </c>
      <c r="D33" s="2">
        <v>35</v>
      </c>
      <c r="E33" s="2" t="s">
        <v>14</v>
      </c>
      <c r="F33" s="2" t="s">
        <v>15</v>
      </c>
    </row>
    <row r="34" spans="1:6">
      <c r="A34" s="2" t="s">
        <v>77</v>
      </c>
      <c r="B34" s="2" t="s">
        <v>22</v>
      </c>
      <c r="C34" s="2">
        <v>1000</v>
      </c>
      <c r="D34" s="2">
        <v>35</v>
      </c>
      <c r="E34" s="2" t="s">
        <v>14</v>
      </c>
      <c r="F34" s="2" t="s">
        <v>15</v>
      </c>
    </row>
    <row r="35" spans="1:6">
      <c r="A35" s="2" t="s">
        <v>77</v>
      </c>
      <c r="B35" s="2" t="s">
        <v>23</v>
      </c>
      <c r="C35" s="2">
        <v>1100</v>
      </c>
      <c r="D35" s="2">
        <v>35</v>
      </c>
      <c r="E35" s="2" t="s">
        <v>14</v>
      </c>
      <c r="F35" s="2" t="s">
        <v>15</v>
      </c>
    </row>
    <row r="36" spans="1:6">
      <c r="A36" s="2" t="s">
        <v>77</v>
      </c>
      <c r="B36" s="2" t="s">
        <v>24</v>
      </c>
      <c r="C36" s="2">
        <v>974.8</v>
      </c>
      <c r="D36" s="2">
        <v>40</v>
      </c>
      <c r="E36" s="2" t="s">
        <v>14</v>
      </c>
      <c r="F36" s="2" t="s">
        <v>15</v>
      </c>
    </row>
    <row r="37" spans="1:6">
      <c r="A37" s="2" t="s">
        <v>77</v>
      </c>
      <c r="B37" s="2" t="s">
        <v>25</v>
      </c>
      <c r="C37" s="2">
        <v>1100</v>
      </c>
      <c r="D37" s="2">
        <v>40</v>
      </c>
      <c r="E37" s="2" t="s">
        <v>14</v>
      </c>
      <c r="F37" s="2" t="s">
        <v>15</v>
      </c>
    </row>
    <row r="38" spans="1:6">
      <c r="A38" s="2" t="s">
        <v>77</v>
      </c>
      <c r="B38" s="2" t="s">
        <v>26</v>
      </c>
      <c r="C38" s="2">
        <v>963.8</v>
      </c>
      <c r="D38" s="2">
        <v>40</v>
      </c>
      <c r="E38" s="2" t="s">
        <v>14</v>
      </c>
      <c r="F38" s="2" t="s">
        <v>15</v>
      </c>
    </row>
    <row r="39" spans="1:6">
      <c r="A39" s="2" t="s">
        <v>77</v>
      </c>
      <c r="B39" s="2" t="s">
        <v>27</v>
      </c>
      <c r="C39" s="2">
        <v>3000</v>
      </c>
      <c r="D39" s="2">
        <v>76</v>
      </c>
      <c r="E39" s="2" t="s">
        <v>14</v>
      </c>
      <c r="F39" s="2" t="s">
        <v>15</v>
      </c>
    </row>
    <row r="40" spans="1:6">
      <c r="A40" s="2" t="s">
        <v>77</v>
      </c>
      <c r="B40" s="2" t="s">
        <v>28</v>
      </c>
      <c r="C40" s="2">
        <v>2500</v>
      </c>
      <c r="D40" s="2">
        <v>76</v>
      </c>
      <c r="E40" s="2" t="s">
        <v>14</v>
      </c>
      <c r="F40" s="2" t="s">
        <v>15</v>
      </c>
    </row>
    <row r="41" spans="1:6">
      <c r="A41" s="2" t="s">
        <v>101</v>
      </c>
      <c r="B41" s="4" t="s">
        <v>78</v>
      </c>
      <c r="C41" s="4">
        <f>546.7+593.3</f>
        <v>1140</v>
      </c>
      <c r="D41" s="4">
        <v>51</v>
      </c>
      <c r="E41" s="4" t="s">
        <v>14</v>
      </c>
      <c r="F41" s="4" t="s">
        <v>15</v>
      </c>
    </row>
    <row r="42" spans="1:6">
      <c r="A42" s="2" t="s">
        <v>101</v>
      </c>
      <c r="B42" s="4" t="s">
        <v>31</v>
      </c>
      <c r="C42" s="4">
        <v>549.5</v>
      </c>
      <c r="D42" s="4">
        <v>51</v>
      </c>
      <c r="E42" s="4" t="s">
        <v>14</v>
      </c>
      <c r="F42" s="4" t="s">
        <v>15</v>
      </c>
    </row>
    <row r="43" spans="1:6">
      <c r="A43" s="2" t="s">
        <v>101</v>
      </c>
      <c r="B43" s="4" t="s">
        <v>32</v>
      </c>
      <c r="C43" s="4">
        <v>499.3</v>
      </c>
      <c r="D43" s="4">
        <v>51</v>
      </c>
      <c r="E43" s="4" t="s">
        <v>14</v>
      </c>
      <c r="F43" s="4" t="s">
        <v>15</v>
      </c>
    </row>
    <row r="44" spans="1:6">
      <c r="A44" s="2" t="s">
        <v>101</v>
      </c>
      <c r="B44" s="4" t="s">
        <v>79</v>
      </c>
      <c r="C44" s="4">
        <f>490+548.9</f>
        <v>1038.9000000000001</v>
      </c>
      <c r="D44" s="4">
        <v>51</v>
      </c>
      <c r="E44" s="4" t="s">
        <v>14</v>
      </c>
      <c r="F44" s="4" t="s">
        <v>15</v>
      </c>
    </row>
    <row r="45" spans="1:6">
      <c r="A45" s="2" t="s">
        <v>101</v>
      </c>
      <c r="B45" s="4" t="s">
        <v>80</v>
      </c>
      <c r="C45" s="4">
        <f>365.7+334.7</f>
        <v>700.4</v>
      </c>
      <c r="D45" s="4">
        <v>51</v>
      </c>
      <c r="E45" s="4" t="s">
        <v>14</v>
      </c>
      <c r="F45" s="4" t="s">
        <v>15</v>
      </c>
    </row>
    <row r="46" spans="1:6">
      <c r="A46" s="2" t="s">
        <v>101</v>
      </c>
      <c r="B46" s="4" t="s">
        <v>81</v>
      </c>
      <c r="C46" s="4">
        <f>678.4+677.5</f>
        <v>1355.9</v>
      </c>
      <c r="D46" s="4">
        <v>51</v>
      </c>
      <c r="E46" s="4" t="s">
        <v>14</v>
      </c>
      <c r="F46" s="4" t="s">
        <v>15</v>
      </c>
    </row>
    <row r="47" spans="1:6">
      <c r="A47" s="2" t="s">
        <v>101</v>
      </c>
      <c r="B47" s="4" t="s">
        <v>33</v>
      </c>
      <c r="C47" s="4">
        <v>993.1</v>
      </c>
      <c r="D47" s="4">
        <v>51</v>
      </c>
      <c r="E47" s="4" t="s">
        <v>14</v>
      </c>
      <c r="F47" s="4" t="s">
        <v>15</v>
      </c>
    </row>
    <row r="48" spans="1:6">
      <c r="A48" s="2" t="s">
        <v>101</v>
      </c>
      <c r="B48" s="4" t="s">
        <v>34</v>
      </c>
      <c r="C48" s="4">
        <v>975.3</v>
      </c>
      <c r="D48" s="4">
        <v>51</v>
      </c>
      <c r="E48" s="4" t="s">
        <v>14</v>
      </c>
      <c r="F48" s="4" t="s">
        <v>15</v>
      </c>
    </row>
    <row r="49" spans="1:6">
      <c r="A49" s="2" t="s">
        <v>101</v>
      </c>
      <c r="B49" s="4" t="s">
        <v>82</v>
      </c>
      <c r="C49" s="4">
        <f>824.5+932.6+938.2</f>
        <v>2695.3</v>
      </c>
      <c r="D49" s="4">
        <v>51</v>
      </c>
      <c r="E49" s="4" t="s">
        <v>14</v>
      </c>
      <c r="F49" s="4" t="s">
        <v>15</v>
      </c>
    </row>
    <row r="50" spans="1:6">
      <c r="A50" s="2" t="s">
        <v>101</v>
      </c>
      <c r="B50" s="4" t="s">
        <v>35</v>
      </c>
      <c r="C50" s="4">
        <v>508.2</v>
      </c>
      <c r="D50" s="4">
        <v>51</v>
      </c>
      <c r="E50" s="4" t="s">
        <v>14</v>
      </c>
      <c r="F50" s="4" t="s">
        <v>15</v>
      </c>
    </row>
    <row r="51" spans="1:6">
      <c r="A51" s="2" t="s">
        <v>101</v>
      </c>
      <c r="B51" s="4" t="s">
        <v>83</v>
      </c>
      <c r="C51" s="4">
        <f>515+514.5</f>
        <v>1029.5</v>
      </c>
      <c r="D51" s="4">
        <v>51</v>
      </c>
      <c r="E51" s="4" t="s">
        <v>14</v>
      </c>
      <c r="F51" s="4" t="s">
        <v>15</v>
      </c>
    </row>
    <row r="52" spans="1:6">
      <c r="A52" s="2" t="s">
        <v>101</v>
      </c>
      <c r="B52" s="4" t="s">
        <v>36</v>
      </c>
      <c r="C52" s="4">
        <v>941.3</v>
      </c>
      <c r="D52" s="4">
        <v>51</v>
      </c>
      <c r="E52" s="4" t="s">
        <v>14</v>
      </c>
      <c r="F52" s="4" t="s">
        <v>15</v>
      </c>
    </row>
    <row r="53" spans="1:6">
      <c r="A53" s="2" t="s">
        <v>101</v>
      </c>
      <c r="B53" s="4" t="s">
        <v>84</v>
      </c>
      <c r="C53" s="4">
        <f>592.4+574.6</f>
        <v>1167</v>
      </c>
      <c r="D53" s="4">
        <v>51</v>
      </c>
      <c r="E53" s="4" t="s">
        <v>14</v>
      </c>
      <c r="F53" s="4" t="s">
        <v>15</v>
      </c>
    </row>
    <row r="54" spans="1:6">
      <c r="A54" s="2" t="s">
        <v>101</v>
      </c>
      <c r="B54" s="4" t="s">
        <v>85</v>
      </c>
      <c r="C54" s="4">
        <f>755.6+525.8+395.7</f>
        <v>1677.1000000000001</v>
      </c>
      <c r="D54" s="4">
        <v>51</v>
      </c>
      <c r="E54" s="4" t="s">
        <v>14</v>
      </c>
      <c r="F54" s="4" t="s">
        <v>15</v>
      </c>
    </row>
    <row r="55" spans="1:6">
      <c r="A55" s="2" t="s">
        <v>101</v>
      </c>
      <c r="B55" s="4" t="s">
        <v>37</v>
      </c>
      <c r="C55" s="4">
        <v>1600</v>
      </c>
      <c r="D55" s="4">
        <v>76</v>
      </c>
      <c r="E55" s="4" t="s">
        <v>14</v>
      </c>
      <c r="F55" s="4" t="s">
        <v>15</v>
      </c>
    </row>
    <row r="56" spans="1:6">
      <c r="A56" s="2" t="s">
        <v>101</v>
      </c>
      <c r="B56" s="4" t="s">
        <v>86</v>
      </c>
      <c r="C56" s="4">
        <f>414.5+779.2+747.6</f>
        <v>1941.3000000000002</v>
      </c>
      <c r="D56" s="4">
        <v>51</v>
      </c>
      <c r="E56" s="4" t="s">
        <v>14</v>
      </c>
      <c r="F56" s="4" t="s">
        <v>15</v>
      </c>
    </row>
    <row r="57" spans="1:6">
      <c r="A57" s="2" t="s">
        <v>101</v>
      </c>
      <c r="B57" s="4" t="s">
        <v>38</v>
      </c>
      <c r="C57" s="4">
        <v>1600</v>
      </c>
      <c r="D57" s="4">
        <v>76</v>
      </c>
      <c r="E57" s="4" t="s">
        <v>14</v>
      </c>
      <c r="F57" s="4" t="s">
        <v>15</v>
      </c>
    </row>
    <row r="58" spans="1:6">
      <c r="A58" s="2" t="s">
        <v>101</v>
      </c>
      <c r="B58" s="4" t="s">
        <v>39</v>
      </c>
      <c r="C58" s="4">
        <v>1600</v>
      </c>
      <c r="D58" s="4">
        <v>76</v>
      </c>
      <c r="E58" s="4" t="s">
        <v>14</v>
      </c>
      <c r="F58" s="4" t="s">
        <v>15</v>
      </c>
    </row>
    <row r="59" spans="1:6">
      <c r="A59" s="2" t="s">
        <v>101</v>
      </c>
      <c r="B59" s="4" t="s">
        <v>40</v>
      </c>
      <c r="C59" s="4">
        <v>1600</v>
      </c>
      <c r="D59" s="4">
        <v>76</v>
      </c>
      <c r="E59" s="4" t="s">
        <v>14</v>
      </c>
      <c r="F59" s="4" t="s">
        <v>15</v>
      </c>
    </row>
    <row r="60" spans="1:6">
      <c r="A60" s="2" t="s">
        <v>101</v>
      </c>
      <c r="B60" s="4" t="s">
        <v>87</v>
      </c>
      <c r="C60" s="4">
        <f>809.5+604.3+311.9</f>
        <v>1725.6999999999998</v>
      </c>
      <c r="D60" s="4">
        <v>51</v>
      </c>
      <c r="E60" s="4" t="s">
        <v>14</v>
      </c>
      <c r="F60" s="4" t="s">
        <v>15</v>
      </c>
    </row>
    <row r="61" spans="1:6">
      <c r="A61" s="2" t="s">
        <v>101</v>
      </c>
      <c r="B61" s="4" t="s">
        <v>41</v>
      </c>
      <c r="C61" s="4">
        <v>1600</v>
      </c>
      <c r="D61" s="4">
        <v>76</v>
      </c>
      <c r="E61" s="4" t="s">
        <v>14</v>
      </c>
      <c r="F61" s="4" t="s">
        <v>15</v>
      </c>
    </row>
    <row r="62" spans="1:6">
      <c r="A62" s="2" t="s">
        <v>101</v>
      </c>
      <c r="B62" s="4" t="s">
        <v>88</v>
      </c>
      <c r="C62" s="4">
        <f>392.7+538.4+696.3</f>
        <v>1627.3999999999999</v>
      </c>
      <c r="D62" s="4">
        <v>51</v>
      </c>
      <c r="E62" s="4" t="s">
        <v>14</v>
      </c>
      <c r="F62" s="4" t="s">
        <v>15</v>
      </c>
    </row>
    <row r="63" spans="1:6">
      <c r="A63" s="2" t="s">
        <v>101</v>
      </c>
      <c r="B63" s="4" t="s">
        <v>42</v>
      </c>
      <c r="C63" s="4">
        <v>1600</v>
      </c>
      <c r="D63" s="4">
        <v>76</v>
      </c>
      <c r="E63" s="4" t="s">
        <v>14</v>
      </c>
      <c r="F63" s="4" t="s">
        <v>15</v>
      </c>
    </row>
    <row r="64" spans="1:6">
      <c r="A64" s="2" t="s">
        <v>101</v>
      </c>
      <c r="B64" s="4" t="s">
        <v>43</v>
      </c>
      <c r="C64" s="4">
        <v>1600</v>
      </c>
      <c r="D64" s="4">
        <v>76</v>
      </c>
      <c r="E64" s="4" t="s">
        <v>14</v>
      </c>
      <c r="F64" s="4" t="s">
        <v>15</v>
      </c>
    </row>
    <row r="65" spans="1:6">
      <c r="A65" s="2" t="s">
        <v>101</v>
      </c>
      <c r="B65" s="4" t="s">
        <v>89</v>
      </c>
      <c r="C65" s="4">
        <f>831.5+746.1+506.9</f>
        <v>2084.5</v>
      </c>
      <c r="D65" s="4">
        <v>51</v>
      </c>
      <c r="E65" s="4" t="s">
        <v>14</v>
      </c>
      <c r="F65" s="4" t="s">
        <v>15</v>
      </c>
    </row>
    <row r="66" spans="1:6">
      <c r="A66" s="2" t="s">
        <v>101</v>
      </c>
      <c r="B66" s="4" t="s">
        <v>44</v>
      </c>
      <c r="C66" s="4">
        <v>781.1</v>
      </c>
      <c r="D66" s="4">
        <v>71</v>
      </c>
      <c r="E66" s="4" t="s">
        <v>30</v>
      </c>
      <c r="F66" s="4" t="s">
        <v>15</v>
      </c>
    </row>
    <row r="67" spans="1:6">
      <c r="A67" s="2" t="s">
        <v>101</v>
      </c>
      <c r="B67" s="4" t="s">
        <v>45</v>
      </c>
      <c r="C67" s="4">
        <v>552.79999999999995</v>
      </c>
      <c r="D67" s="4">
        <v>75</v>
      </c>
      <c r="E67" s="4" t="s">
        <v>30</v>
      </c>
      <c r="F67" s="4" t="s">
        <v>15</v>
      </c>
    </row>
    <row r="68" spans="1:6">
      <c r="A68" s="2" t="s">
        <v>101</v>
      </c>
      <c r="B68" s="4" t="s">
        <v>46</v>
      </c>
      <c r="C68" s="4">
        <v>817.6</v>
      </c>
      <c r="D68" s="4">
        <v>96</v>
      </c>
      <c r="E68" s="4" t="s">
        <v>30</v>
      </c>
      <c r="F68" s="4" t="s">
        <v>15</v>
      </c>
    </row>
    <row r="69" spans="1:6">
      <c r="A69" s="2" t="s">
        <v>101</v>
      </c>
      <c r="B69" s="4" t="s">
        <v>47</v>
      </c>
      <c r="C69" s="4">
        <v>1300</v>
      </c>
      <c r="D69" s="4">
        <v>96</v>
      </c>
      <c r="E69" s="4" t="s">
        <v>30</v>
      </c>
      <c r="F69" s="4" t="s">
        <v>15</v>
      </c>
    </row>
    <row r="70" spans="1:6">
      <c r="A70" s="2" t="s">
        <v>101</v>
      </c>
      <c r="B70" s="4" t="s">
        <v>48</v>
      </c>
      <c r="C70" s="4">
        <v>1300</v>
      </c>
      <c r="D70" s="4">
        <v>71</v>
      </c>
      <c r="E70" s="4" t="s">
        <v>30</v>
      </c>
      <c r="F70" s="4" t="s">
        <v>15</v>
      </c>
    </row>
    <row r="71" spans="1:6">
      <c r="A71" s="2" t="s">
        <v>101</v>
      </c>
      <c r="B71" s="4" t="s">
        <v>49</v>
      </c>
      <c r="C71" s="4">
        <v>1400</v>
      </c>
      <c r="D71" s="4">
        <v>96</v>
      </c>
      <c r="E71" s="4" t="s">
        <v>30</v>
      </c>
      <c r="F71" s="4" t="s">
        <v>15</v>
      </c>
    </row>
    <row r="72" spans="1:6">
      <c r="A72" s="2" t="s">
        <v>101</v>
      </c>
      <c r="B72" s="4" t="s">
        <v>50</v>
      </c>
      <c r="C72" s="4">
        <v>517.29999999999995</v>
      </c>
      <c r="D72" s="4">
        <v>75</v>
      </c>
      <c r="E72" s="4" t="s">
        <v>30</v>
      </c>
      <c r="F72" s="4" t="s">
        <v>15</v>
      </c>
    </row>
    <row r="73" spans="1:6">
      <c r="A73" s="2" t="s">
        <v>101</v>
      </c>
      <c r="B73" s="4" t="s">
        <v>51</v>
      </c>
      <c r="C73" s="4">
        <v>764.6</v>
      </c>
      <c r="D73" s="4">
        <v>75</v>
      </c>
      <c r="E73" s="4" t="s">
        <v>30</v>
      </c>
      <c r="F73" s="4" t="s">
        <v>15</v>
      </c>
    </row>
    <row r="74" spans="1:6">
      <c r="A74" s="2" t="s">
        <v>101</v>
      </c>
      <c r="B74" s="4" t="s">
        <v>52</v>
      </c>
      <c r="C74" s="4">
        <v>904.1</v>
      </c>
      <c r="D74" s="4">
        <v>75</v>
      </c>
      <c r="E74" s="4" t="s">
        <v>30</v>
      </c>
      <c r="F74" s="4" t="s">
        <v>15</v>
      </c>
    </row>
    <row r="75" spans="1:6">
      <c r="A75" s="2" t="s">
        <v>101</v>
      </c>
      <c r="B75" s="4" t="s">
        <v>53</v>
      </c>
      <c r="C75" s="4">
        <v>1400</v>
      </c>
      <c r="D75" s="4">
        <v>96</v>
      </c>
      <c r="E75" s="4" t="s">
        <v>30</v>
      </c>
      <c r="F75" s="4" t="s">
        <v>15</v>
      </c>
    </row>
    <row r="76" spans="1:6">
      <c r="A76" s="2" t="s">
        <v>101</v>
      </c>
      <c r="B76" s="4" t="s">
        <v>90</v>
      </c>
      <c r="C76" s="4">
        <f>267.4+270.8</f>
        <v>538.20000000000005</v>
      </c>
      <c r="D76" s="4">
        <v>76</v>
      </c>
      <c r="E76" s="4" t="s">
        <v>14</v>
      </c>
      <c r="F76" s="4" t="s">
        <v>15</v>
      </c>
    </row>
    <row r="77" spans="1:6">
      <c r="A77" s="2" t="s">
        <v>101</v>
      </c>
      <c r="B77" s="4" t="s">
        <v>91</v>
      </c>
      <c r="C77" s="4">
        <f>293+276.5+318.2</f>
        <v>887.7</v>
      </c>
      <c r="D77" s="4">
        <v>76</v>
      </c>
      <c r="E77" s="4" t="s">
        <v>14</v>
      </c>
      <c r="F77" s="4" t="s">
        <v>15</v>
      </c>
    </row>
    <row r="78" spans="1:6">
      <c r="A78" s="2" t="s">
        <v>101</v>
      </c>
      <c r="B78" s="4" t="s">
        <v>92</v>
      </c>
      <c r="C78" s="4">
        <f>419.1+289.1+227.7</f>
        <v>935.90000000000009</v>
      </c>
      <c r="D78" s="4">
        <v>76</v>
      </c>
      <c r="E78" s="4" t="s">
        <v>14</v>
      </c>
      <c r="F78" s="4" t="s">
        <v>15</v>
      </c>
    </row>
    <row r="79" spans="1:6">
      <c r="A79" s="2" t="s">
        <v>101</v>
      </c>
      <c r="B79" s="4" t="s">
        <v>93</v>
      </c>
      <c r="C79" s="4">
        <f>346.7+440.8+379.2</f>
        <v>1166.7</v>
      </c>
      <c r="D79" s="4">
        <v>76</v>
      </c>
      <c r="E79" s="4" t="s">
        <v>14</v>
      </c>
      <c r="F79" s="4" t="s">
        <v>15</v>
      </c>
    </row>
    <row r="80" spans="1:6">
      <c r="A80" s="2" t="s">
        <v>101</v>
      </c>
      <c r="B80" s="4" t="s">
        <v>94</v>
      </c>
      <c r="C80" s="4">
        <f>362.2+291.4</f>
        <v>653.59999999999991</v>
      </c>
      <c r="D80" s="4">
        <v>76</v>
      </c>
      <c r="E80" s="4" t="s">
        <v>14</v>
      </c>
      <c r="F80" s="4" t="s">
        <v>15</v>
      </c>
    </row>
    <row r="81" spans="1:6">
      <c r="A81" s="2" t="s">
        <v>101</v>
      </c>
      <c r="B81" s="4" t="s">
        <v>95</v>
      </c>
      <c r="C81" s="4">
        <f>389.3+403.5</f>
        <v>792.8</v>
      </c>
      <c r="D81" s="4">
        <v>76</v>
      </c>
      <c r="E81" s="4" t="s">
        <v>14</v>
      </c>
      <c r="F81" s="4" t="s">
        <v>15</v>
      </c>
    </row>
    <row r="82" spans="1:6">
      <c r="A82" s="2" t="s">
        <v>101</v>
      </c>
      <c r="B82" s="4" t="s">
        <v>96</v>
      </c>
      <c r="C82" s="4">
        <f>513.4+451.7+383</f>
        <v>1348.1</v>
      </c>
      <c r="D82" s="4">
        <v>76</v>
      </c>
      <c r="E82" s="4" t="s">
        <v>14</v>
      </c>
      <c r="F82" s="4" t="s">
        <v>15</v>
      </c>
    </row>
    <row r="83" spans="1:6">
      <c r="A83" s="2" t="s">
        <v>101</v>
      </c>
      <c r="B83" s="4" t="s">
        <v>97</v>
      </c>
      <c r="C83" s="4">
        <f>241.2+331.8+367.2</f>
        <v>940.2</v>
      </c>
      <c r="D83" s="4">
        <v>76</v>
      </c>
      <c r="E83" s="4" t="s">
        <v>14</v>
      </c>
      <c r="F83" s="4" t="s">
        <v>15</v>
      </c>
    </row>
    <row r="84" spans="1:6">
      <c r="A84" s="2" t="s">
        <v>101</v>
      </c>
      <c r="B84" s="5" t="s">
        <v>98</v>
      </c>
      <c r="C84" s="4">
        <v>9000</v>
      </c>
      <c r="D84" s="4">
        <v>100</v>
      </c>
      <c r="E84" s="4" t="s">
        <v>14</v>
      </c>
      <c r="F84" s="4" t="s">
        <v>15</v>
      </c>
    </row>
    <row r="85" spans="1:6">
      <c r="A85" s="2" t="s">
        <v>101</v>
      </c>
      <c r="B85" s="5" t="s">
        <v>99</v>
      </c>
      <c r="C85" s="4">
        <v>6400</v>
      </c>
      <c r="D85" s="4">
        <v>100</v>
      </c>
      <c r="E85" s="4" t="s">
        <v>14</v>
      </c>
      <c r="F85" s="4" t="s">
        <v>15</v>
      </c>
    </row>
    <row r="86" spans="1:6">
      <c r="A86" s="2" t="s">
        <v>101</v>
      </c>
      <c r="B86" s="5" t="s">
        <v>100</v>
      </c>
      <c r="C86" s="4">
        <v>6700</v>
      </c>
      <c r="D86" s="4">
        <v>100</v>
      </c>
      <c r="E86" s="4" t="s">
        <v>14</v>
      </c>
      <c r="F86" s="4" t="s">
        <v>15</v>
      </c>
    </row>
    <row r="87" spans="1:6">
      <c r="A87" s="2" t="s">
        <v>101</v>
      </c>
      <c r="B87" s="5" t="s">
        <v>55</v>
      </c>
      <c r="C87" s="4">
        <v>6200</v>
      </c>
      <c r="D87" s="4">
        <v>90</v>
      </c>
      <c r="E87" s="4" t="s">
        <v>30</v>
      </c>
      <c r="F87" s="4" t="s">
        <v>15</v>
      </c>
    </row>
    <row r="88" spans="1:6">
      <c r="A88" s="2" t="s">
        <v>101</v>
      </c>
      <c r="B88" s="5" t="s">
        <v>56</v>
      </c>
      <c r="C88" s="4">
        <v>6200</v>
      </c>
      <c r="D88" s="4">
        <v>90</v>
      </c>
      <c r="E88" s="4" t="s">
        <v>30</v>
      </c>
      <c r="F88" s="4" t="s">
        <v>15</v>
      </c>
    </row>
    <row r="89" spans="1:6">
      <c r="A89" s="2" t="s">
        <v>101</v>
      </c>
      <c r="B89" s="5" t="s">
        <v>57</v>
      </c>
      <c r="C89" s="4">
        <v>3500</v>
      </c>
      <c r="D89" s="4">
        <v>90</v>
      </c>
      <c r="E89" s="4" t="s">
        <v>30</v>
      </c>
      <c r="F89" s="4" t="s">
        <v>15</v>
      </c>
    </row>
    <row r="90" spans="1:6">
      <c r="A90" s="2" t="s">
        <v>101</v>
      </c>
      <c r="B90" s="5" t="s">
        <v>58</v>
      </c>
      <c r="C90" s="4">
        <v>3500</v>
      </c>
      <c r="D90" s="4">
        <v>90</v>
      </c>
      <c r="E90" s="4" t="s">
        <v>30</v>
      </c>
      <c r="F90" s="4" t="s">
        <v>15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STable 3.3</vt:lpstr>
    </vt:vector>
  </TitlesOfParts>
  <Company>Michigan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Bowman</dc:creator>
  <cp:lastModifiedBy>John Lloyd</cp:lastModifiedBy>
  <dcterms:created xsi:type="dcterms:W3CDTF">2014-03-10T18:19:03Z</dcterms:created>
  <dcterms:modified xsi:type="dcterms:W3CDTF">2017-09-06T00:44:12Z</dcterms:modified>
</cp:coreProperties>
</file>